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55" windowHeight="9795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china</author>
  </authors>
  <commentList>
    <comment ref="D12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王兵30、老孙30、马蹄30、雯子20</t>
        </r>
      </text>
    </comment>
    <comment ref="D3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乔烟150，四毛150，李岩135（少1次），灵感150，阿宋150，鱼咖咖150，兔子200，俊才200，老郭200，何勇200，木盒200，溜达200，老潘200，杜刚200，peter200，大奔200，可爱200，幻觉200，007-200，共19人</t>
        </r>
      </text>
    </comment>
    <comment ref="E4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星云3块</t>
        </r>
      </text>
    </comment>
    <comment ref="E5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星云4块</t>
        </r>
      </text>
    </comment>
    <comment ref="E6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泰川免费场</t>
        </r>
      </text>
    </comment>
    <comment ref="E7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泰川免费场</t>
        </r>
      </text>
    </comment>
    <comment ref="E8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泰川免费场</t>
        </r>
      </text>
    </comment>
    <comment ref="E9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泰川免费场</t>
        </r>
      </text>
    </comment>
    <comment ref="E10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泰川免费场</t>
        </r>
      </text>
    </comment>
    <comment ref="E11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星云3块</t>
        </r>
      </text>
    </comment>
    <comment ref="E12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回中3块</t>
        </r>
      </text>
    </comment>
    <comment ref="E13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回中3块</t>
        </r>
      </text>
    </comment>
    <comment ref="E14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回中3块
</t>
        </r>
      </text>
    </comment>
    <comment ref="E15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回中3块</t>
        </r>
      </text>
    </comment>
    <comment ref="E16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回中3块</t>
        </r>
      </text>
    </comment>
    <comment ref="E17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回中3块</t>
        </r>
      </text>
    </comment>
    <comment ref="E18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回中3块</t>
        </r>
      </text>
    </comment>
    <comment ref="D4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秀才、王兵、DC、船长各30</t>
        </r>
      </text>
    </comment>
    <comment ref="D5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王兵、九阳、灰龙、美美、小桐、赵亮、杨老师、小吴、斑马，10人各30</t>
        </r>
      </text>
    </comment>
    <comment ref="D6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流浪10、王兵10、九阳20</t>
        </r>
      </text>
    </comment>
    <comment ref="D7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秀才30、马蹄30、王兵10</t>
        </r>
      </text>
    </comment>
    <comment ref="D8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老杨、老孙、畅、往事、DC共5人各30，王兵10</t>
        </r>
      </text>
    </comment>
    <comment ref="D9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王兵10、大宇30</t>
        </r>
      </text>
    </comment>
    <comment ref="D10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九阳20、王兵10</t>
        </r>
      </text>
    </comment>
    <comment ref="D11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王兵30</t>
        </r>
      </text>
    </comment>
    <comment ref="D13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王兵30、小黄30、猫狗30、李杉20、长缨20、纳纳20</t>
        </r>
      </text>
    </comment>
    <comment ref="D14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王兵30、小廖30、马蹄30、小黄30</t>
        </r>
      </text>
    </comment>
    <comment ref="D15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王兵30、小黄30、马蹄30、九阳30</t>
        </r>
      </text>
    </comment>
    <comment ref="D16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王兵、马蹄、萧凡、段力铭、小廖，5人各30</t>
        </r>
      </text>
    </comment>
    <comment ref="D17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王兵、马蹄、段力铭3人各30</t>
        </r>
      </text>
    </comment>
    <comment ref="D18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九阳30、雯子20、fish20</t>
        </r>
      </text>
    </comment>
    <comment ref="F4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YY球3桶*60</t>
        </r>
      </text>
    </comment>
    <comment ref="F5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金胜利4桶*60</t>
        </r>
      </text>
    </comment>
    <comment ref="F11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YY球3桶*66</t>
        </r>
      </text>
    </comment>
    <comment ref="F12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蓝胜利3桶*65</t>
        </r>
      </text>
    </comment>
    <comment ref="F13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YY球3桶*66</t>
        </r>
      </text>
    </comment>
    <comment ref="F14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YY球3桶*66</t>
        </r>
      </text>
    </comment>
    <comment ref="F15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YY球3桶*66</t>
        </r>
      </text>
    </comment>
    <comment ref="F16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YY球3桶*66+金胜利1桶*60</t>
        </r>
      </text>
    </comment>
    <comment ref="F17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金胜利4桶*60</t>
        </r>
      </text>
    </comment>
    <comment ref="F18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金胜利4桶*59+老潘的YY球45+RSL球1桶*60</t>
        </r>
      </text>
    </comment>
    <comment ref="F6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金胜利3桶*60</t>
        </r>
      </text>
    </comment>
    <comment ref="F7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金胜利3桶*60</t>
        </r>
      </text>
    </comment>
    <comment ref="F8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金胜利3桶*60</t>
        </r>
      </text>
    </comment>
    <comment ref="F9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金胜利3桶*60</t>
        </r>
      </text>
    </comment>
    <comment ref="F10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金胜利3桶*60</t>
        </r>
      </text>
    </comment>
    <comment ref="G18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RSL球剩半桶、金胜利球剩余1.5桶</t>
        </r>
      </text>
    </comment>
    <comment ref="D19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女4人，各150：四毛、阿宋、鱼咖咖、灵感；
男14人，各200：何勇、木盒、可爱、王兵、杜刚、幻觉、PETER、溜达、老潘、段力铭、007、船长、马蹄、小黄</t>
        </r>
      </text>
    </comment>
    <comment ref="E20" authorId="0">
      <text>
        <r>
          <rPr>
            <b/>
            <sz val="9"/>
            <rFont val="宋体"/>
            <family val="0"/>
          </rPr>
          <t xml:space="preserve">china:
</t>
        </r>
        <r>
          <rPr>
            <sz val="9"/>
            <rFont val="宋体"/>
            <family val="0"/>
          </rPr>
          <t>新龙3块</t>
        </r>
      </text>
    </comment>
    <comment ref="E21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新龙3块</t>
        </r>
      </text>
    </comment>
    <comment ref="E22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新龙3.5块</t>
        </r>
      </text>
    </comment>
    <comment ref="E23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新龙4块</t>
        </r>
      </text>
    </comment>
    <comment ref="D21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九阳30</t>
        </r>
      </text>
    </comment>
    <comment ref="D22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九阳30、可爱朋友2人共60</t>
        </r>
      </text>
    </comment>
    <comment ref="D23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老孙、萧凡、流浪3人各30</t>
        </r>
      </text>
    </comment>
    <comment ref="F20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金胜利1桶*63（+上期剩余球）</t>
        </r>
      </text>
    </comment>
    <comment ref="F21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金胜利3桶*63</t>
        </r>
      </text>
    </comment>
    <comment ref="F22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金胜利3桶*63</t>
        </r>
      </text>
    </comment>
    <comment ref="F23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金胜利3桶*63</t>
        </r>
      </text>
    </comment>
    <comment ref="F24" authorId="0">
      <text>
        <r>
          <rPr>
            <b/>
            <sz val="9"/>
            <rFont val="宋体"/>
            <family val="0"/>
          </rPr>
          <t>china:</t>
        </r>
        <r>
          <rPr>
            <sz val="9"/>
            <rFont val="宋体"/>
            <family val="0"/>
          </rPr>
          <t xml:space="preserve">
金胜利3桶*60
</t>
        </r>
      </text>
    </comment>
  </commentList>
</comments>
</file>

<file path=xl/sharedStrings.xml><?xml version="1.0" encoding="utf-8"?>
<sst xmlns="http://schemas.openxmlformats.org/spreadsheetml/2006/main" count="9" uniqueCount="9">
  <si>
    <t>结余</t>
  </si>
  <si>
    <t>日期</t>
  </si>
  <si>
    <t>第一次收费</t>
  </si>
  <si>
    <t>第二次收费</t>
  </si>
  <si>
    <t>场地开支</t>
  </si>
  <si>
    <t>用球开支</t>
  </si>
  <si>
    <t>收费/临时</t>
  </si>
  <si>
    <t>活动次数</t>
  </si>
  <si>
    <t>回羽活动费用统计表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</si>
</sst>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&quot;年&quot;m&quot;月&quot;d&quot;日&quot;"/>
    <numFmt numFmtId="178" formatCode="yyyy/mm/dd"/>
    <numFmt numFmtId="179" formatCode="_ * #,##0.000_ ;_ * \-#,##0.000_ ;_ * &quot;-&quot;??_ ;_ @_ "/>
    <numFmt numFmtId="180" formatCode="_ * #,##0.0_ ;_ * \-#,##0.0_ ;_ * &quot;-&quot;??_ ;_ @_ "/>
    <numFmt numFmtId="181" formatCode="_ * #,##0_ ;_ * \-#,##0_ ;_ * &quot;-&quot;??_ ;_ @_ "/>
  </numFmts>
  <fonts count="23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6"/>
      <color indexed="8"/>
      <name val="黑体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>
        <color indexed="63"/>
      </right>
      <top style="medium"/>
      <bottom style="double"/>
    </border>
    <border>
      <left>
        <color indexed="63"/>
      </left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>
        <color indexed="63"/>
      </right>
      <top style="double"/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181" fontId="19" fillId="16" borderId="15" xfId="49" applyNumberFormat="1" applyFont="1" applyFill="1" applyBorder="1" applyAlignment="1">
      <alignment vertical="center"/>
    </xf>
    <xf numFmtId="181" fontId="19" fillId="16" borderId="16" xfId="49" applyNumberFormat="1" applyFont="1" applyFill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181" fontId="19" fillId="0" borderId="18" xfId="49" applyNumberFormat="1" applyFont="1" applyBorder="1" applyAlignment="1">
      <alignment vertical="center"/>
    </xf>
    <xf numFmtId="181" fontId="19" fillId="0" borderId="19" xfId="49" applyNumberFormat="1" applyFont="1" applyBorder="1" applyAlignment="1">
      <alignment vertical="center"/>
    </xf>
    <xf numFmtId="14" fontId="20" fillId="0" borderId="18" xfId="0" applyNumberFormat="1" applyFont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178" fontId="0" fillId="16" borderId="21" xfId="0" applyNumberFormat="1" applyFill="1" applyBorder="1" applyAlignment="1">
      <alignment horizontal="center" vertical="center"/>
    </xf>
    <xf numFmtId="181" fontId="19" fillId="16" borderId="21" xfId="49" applyNumberFormat="1" applyFont="1" applyFill="1" applyBorder="1" applyAlignment="1">
      <alignment vertical="center"/>
    </xf>
    <xf numFmtId="181" fontId="19" fillId="16" borderId="22" xfId="49" applyNumberFormat="1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tabSelected="1" zoomScalePageLayoutView="0" workbookViewId="0" topLeftCell="A1">
      <selection activeCell="B1" sqref="B1:G1"/>
    </sheetView>
  </sheetViews>
  <sheetFormatPr defaultColWidth="9.00390625" defaultRowHeight="13.5"/>
  <cols>
    <col min="1" max="1" width="4.00390625" style="0" customWidth="1"/>
    <col min="3" max="3" width="13.125" style="0" customWidth="1"/>
    <col min="4" max="7" width="11.375" style="0" customWidth="1"/>
  </cols>
  <sheetData>
    <row r="1" spans="2:7" ht="36.75" customHeight="1" thickBot="1">
      <c r="B1" s="2" t="s">
        <v>8</v>
      </c>
      <c r="C1" s="2"/>
      <c r="D1" s="2"/>
      <c r="E1" s="2"/>
      <c r="F1" s="2"/>
      <c r="G1" s="2"/>
    </row>
    <row r="2" spans="2:7" s="1" customFormat="1" ht="14.25" thickBot="1">
      <c r="B2" s="3" t="s">
        <v>7</v>
      </c>
      <c r="C2" s="4" t="s">
        <v>1</v>
      </c>
      <c r="D2" s="4" t="s">
        <v>6</v>
      </c>
      <c r="E2" s="4" t="s">
        <v>4</v>
      </c>
      <c r="F2" s="4" t="s">
        <v>5</v>
      </c>
      <c r="G2" s="5" t="s">
        <v>0</v>
      </c>
    </row>
    <row r="3" spans="2:7" ht="15.75" thickBot="1" thickTop="1">
      <c r="B3" s="6"/>
      <c r="C3" s="7" t="s">
        <v>2</v>
      </c>
      <c r="D3" s="8">
        <f>150+150+135+150+150+150+200+200+200+200+200+200+200+200+200+200+200+200+200</f>
        <v>3485</v>
      </c>
      <c r="E3" s="8">
        <v>0</v>
      </c>
      <c r="F3" s="8">
        <v>0</v>
      </c>
      <c r="G3" s="9">
        <f>D3-E3-F3</f>
        <v>3485</v>
      </c>
    </row>
    <row r="4" spans="2:7" ht="15.75" thickTop="1">
      <c r="B4" s="10">
        <v>1</v>
      </c>
      <c r="C4" s="11">
        <v>40374</v>
      </c>
      <c r="D4" s="12">
        <f>4*30</f>
        <v>120</v>
      </c>
      <c r="E4" s="12">
        <v>150</v>
      </c>
      <c r="F4" s="12">
        <f>3*60</f>
        <v>180</v>
      </c>
      <c r="G4" s="13">
        <f>G3+D4-E4-F4</f>
        <v>3275</v>
      </c>
    </row>
    <row r="5" spans="2:7" ht="15">
      <c r="B5" s="10">
        <v>2</v>
      </c>
      <c r="C5" s="11">
        <v>40381</v>
      </c>
      <c r="D5" s="12">
        <f>10*30</f>
        <v>300</v>
      </c>
      <c r="E5" s="12">
        <v>200</v>
      </c>
      <c r="F5" s="12">
        <f>4*60</f>
        <v>240</v>
      </c>
      <c r="G5" s="13">
        <f aca="true" t="shared" si="0" ref="G5:G34">G4+D5-E5-F5</f>
        <v>3135</v>
      </c>
    </row>
    <row r="6" spans="2:7" ht="15">
      <c r="B6" s="10">
        <v>3</v>
      </c>
      <c r="C6" s="11">
        <v>40388</v>
      </c>
      <c r="D6" s="12">
        <f>10+10+20</f>
        <v>40</v>
      </c>
      <c r="E6" s="12">
        <v>0</v>
      </c>
      <c r="F6" s="12">
        <f>3*60</f>
        <v>180</v>
      </c>
      <c r="G6" s="13">
        <f t="shared" si="0"/>
        <v>2995</v>
      </c>
    </row>
    <row r="7" spans="2:7" ht="15">
      <c r="B7" s="10">
        <v>4</v>
      </c>
      <c r="C7" s="11">
        <v>40395</v>
      </c>
      <c r="D7" s="12">
        <f>30+30+10</f>
        <v>70</v>
      </c>
      <c r="E7" s="12">
        <v>0</v>
      </c>
      <c r="F7" s="12">
        <f>3*60</f>
        <v>180</v>
      </c>
      <c r="G7" s="13">
        <f t="shared" si="0"/>
        <v>2885</v>
      </c>
    </row>
    <row r="8" spans="2:7" ht="15">
      <c r="B8" s="10">
        <v>5</v>
      </c>
      <c r="C8" s="11">
        <v>40402</v>
      </c>
      <c r="D8" s="12">
        <f>5*30+10</f>
        <v>160</v>
      </c>
      <c r="E8" s="12">
        <v>0</v>
      </c>
      <c r="F8" s="12">
        <f>3*60</f>
        <v>180</v>
      </c>
      <c r="G8" s="13">
        <f t="shared" si="0"/>
        <v>2865</v>
      </c>
    </row>
    <row r="9" spans="2:7" ht="15">
      <c r="B9" s="10">
        <v>6</v>
      </c>
      <c r="C9" s="11">
        <v>40409</v>
      </c>
      <c r="D9" s="12">
        <f>10+30</f>
        <v>40</v>
      </c>
      <c r="E9" s="12">
        <v>0</v>
      </c>
      <c r="F9" s="12">
        <f>3*60</f>
        <v>180</v>
      </c>
      <c r="G9" s="13">
        <f t="shared" si="0"/>
        <v>2725</v>
      </c>
    </row>
    <row r="10" spans="2:7" ht="15">
      <c r="B10" s="10">
        <v>7</v>
      </c>
      <c r="C10" s="11">
        <v>40423</v>
      </c>
      <c r="D10" s="12">
        <f>20+10</f>
        <v>30</v>
      </c>
      <c r="E10" s="12">
        <v>0</v>
      </c>
      <c r="F10" s="12">
        <f>3*60</f>
        <v>180</v>
      </c>
      <c r="G10" s="13">
        <f t="shared" si="0"/>
        <v>2575</v>
      </c>
    </row>
    <row r="11" spans="2:7" ht="15">
      <c r="B11" s="10">
        <v>8</v>
      </c>
      <c r="C11" s="11">
        <v>40430</v>
      </c>
      <c r="D11" s="12">
        <f>20+10</f>
        <v>30</v>
      </c>
      <c r="E11" s="12">
        <v>150</v>
      </c>
      <c r="F11" s="12">
        <f>3*66</f>
        <v>198</v>
      </c>
      <c r="G11" s="13">
        <f t="shared" si="0"/>
        <v>2257</v>
      </c>
    </row>
    <row r="12" spans="2:7" ht="15">
      <c r="B12" s="10">
        <v>9</v>
      </c>
      <c r="C12" s="11">
        <v>40437</v>
      </c>
      <c r="D12" s="12">
        <f>3*30+20</f>
        <v>110</v>
      </c>
      <c r="E12" s="12">
        <v>180</v>
      </c>
      <c r="F12" s="12">
        <f>3*65</f>
        <v>195</v>
      </c>
      <c r="G12" s="13">
        <f t="shared" si="0"/>
        <v>1992</v>
      </c>
    </row>
    <row r="13" spans="2:7" ht="15">
      <c r="B13" s="10">
        <v>10</v>
      </c>
      <c r="C13" s="11">
        <v>40444</v>
      </c>
      <c r="D13" s="12">
        <f>3*30+3*20</f>
        <v>150</v>
      </c>
      <c r="E13" s="12">
        <v>180</v>
      </c>
      <c r="F13" s="12">
        <f>3*66</f>
        <v>198</v>
      </c>
      <c r="G13" s="13">
        <f t="shared" si="0"/>
        <v>1764</v>
      </c>
    </row>
    <row r="14" spans="2:7" ht="15">
      <c r="B14" s="10">
        <v>11</v>
      </c>
      <c r="C14" s="11">
        <v>40465</v>
      </c>
      <c r="D14" s="12">
        <f>4*30</f>
        <v>120</v>
      </c>
      <c r="E14" s="12">
        <v>180</v>
      </c>
      <c r="F14" s="12">
        <f>3*66</f>
        <v>198</v>
      </c>
      <c r="G14" s="13">
        <f t="shared" si="0"/>
        <v>1506</v>
      </c>
    </row>
    <row r="15" spans="2:7" ht="15">
      <c r="B15" s="10">
        <v>12</v>
      </c>
      <c r="C15" s="11">
        <v>40472</v>
      </c>
      <c r="D15" s="12">
        <f>4*30</f>
        <v>120</v>
      </c>
      <c r="E15" s="12">
        <v>180</v>
      </c>
      <c r="F15" s="12">
        <f>3*66</f>
        <v>198</v>
      </c>
      <c r="G15" s="13">
        <f t="shared" si="0"/>
        <v>1248</v>
      </c>
    </row>
    <row r="16" spans="2:7" ht="15">
      <c r="B16" s="10">
        <v>13</v>
      </c>
      <c r="C16" s="11">
        <v>40479</v>
      </c>
      <c r="D16" s="12">
        <v>150</v>
      </c>
      <c r="E16" s="12">
        <v>180</v>
      </c>
      <c r="F16" s="12">
        <f>3*66+60</f>
        <v>258</v>
      </c>
      <c r="G16" s="13">
        <f t="shared" si="0"/>
        <v>960</v>
      </c>
    </row>
    <row r="17" spans="2:7" ht="15">
      <c r="B17" s="10">
        <v>14</v>
      </c>
      <c r="C17" s="11">
        <v>40486</v>
      </c>
      <c r="D17" s="12">
        <f>3*30</f>
        <v>90</v>
      </c>
      <c r="E17" s="12">
        <v>180</v>
      </c>
      <c r="F17" s="12">
        <f>4*60</f>
        <v>240</v>
      </c>
      <c r="G17" s="13">
        <f t="shared" si="0"/>
        <v>630</v>
      </c>
    </row>
    <row r="18" spans="2:7" ht="15">
      <c r="B18" s="10">
        <v>15</v>
      </c>
      <c r="C18" s="14">
        <v>40493</v>
      </c>
      <c r="D18" s="12">
        <f>30+20+20</f>
        <v>70</v>
      </c>
      <c r="E18" s="12">
        <v>180</v>
      </c>
      <c r="F18" s="12">
        <f>4*59+45+60</f>
        <v>341</v>
      </c>
      <c r="G18" s="13">
        <f t="shared" si="0"/>
        <v>179</v>
      </c>
    </row>
    <row r="19" spans="2:7" ht="15" thickBot="1">
      <c r="B19" s="15"/>
      <c r="C19" s="16" t="s">
        <v>3</v>
      </c>
      <c r="D19" s="17">
        <f>150*4+200*14</f>
        <v>3400</v>
      </c>
      <c r="E19" s="17">
        <v>0</v>
      </c>
      <c r="F19" s="17">
        <v>0</v>
      </c>
      <c r="G19" s="18">
        <f t="shared" si="0"/>
        <v>3579</v>
      </c>
    </row>
    <row r="20" spans="2:7" ht="15.75" thickTop="1">
      <c r="B20" s="10">
        <v>16</v>
      </c>
      <c r="C20" s="11">
        <v>40500</v>
      </c>
      <c r="D20" s="12">
        <v>0</v>
      </c>
      <c r="E20" s="12">
        <v>144</v>
      </c>
      <c r="F20" s="12">
        <v>63</v>
      </c>
      <c r="G20" s="13">
        <f t="shared" si="0"/>
        <v>3372</v>
      </c>
    </row>
    <row r="21" spans="2:7" ht="15">
      <c r="B21" s="10">
        <v>17</v>
      </c>
      <c r="C21" s="11">
        <v>40507</v>
      </c>
      <c r="D21" s="12">
        <v>30</v>
      </c>
      <c r="E21" s="12">
        <v>144</v>
      </c>
      <c r="F21" s="12">
        <f>3*63</f>
        <v>189</v>
      </c>
      <c r="G21" s="13">
        <f t="shared" si="0"/>
        <v>3069</v>
      </c>
    </row>
    <row r="22" spans="2:7" ht="15">
      <c r="B22" s="10">
        <v>18</v>
      </c>
      <c r="C22" s="11">
        <v>40514</v>
      </c>
      <c r="D22" s="12">
        <v>90</v>
      </c>
      <c r="E22" s="12">
        <v>168</v>
      </c>
      <c r="F22" s="12">
        <f>3*63</f>
        <v>189</v>
      </c>
      <c r="G22" s="13">
        <f t="shared" si="0"/>
        <v>2802</v>
      </c>
    </row>
    <row r="23" spans="2:7" ht="15">
      <c r="B23" s="10">
        <v>19</v>
      </c>
      <c r="C23" s="11">
        <v>40521</v>
      </c>
      <c r="D23" s="12">
        <v>90</v>
      </c>
      <c r="E23" s="12">
        <v>192</v>
      </c>
      <c r="F23" s="12">
        <f>3*63</f>
        <v>189</v>
      </c>
      <c r="G23" s="13">
        <f t="shared" si="0"/>
        <v>2511</v>
      </c>
    </row>
    <row r="24" spans="2:7" ht="15">
      <c r="B24" s="10">
        <v>20</v>
      </c>
      <c r="C24" s="11">
        <v>40528</v>
      </c>
      <c r="D24" s="12"/>
      <c r="E24" s="12"/>
      <c r="F24" s="12">
        <f>3*60</f>
        <v>180</v>
      </c>
      <c r="G24" s="13">
        <f t="shared" si="0"/>
        <v>2331</v>
      </c>
    </row>
    <row r="25" spans="2:7" ht="15">
      <c r="B25" s="10">
        <v>21</v>
      </c>
      <c r="C25" s="11"/>
      <c r="D25" s="12"/>
      <c r="E25" s="12"/>
      <c r="F25" s="12"/>
      <c r="G25" s="13">
        <f t="shared" si="0"/>
        <v>2331</v>
      </c>
    </row>
    <row r="26" spans="2:7" ht="15">
      <c r="B26" s="10">
        <v>22</v>
      </c>
      <c r="C26" s="11"/>
      <c r="D26" s="12"/>
      <c r="E26" s="12"/>
      <c r="F26" s="12"/>
      <c r="G26" s="13">
        <f t="shared" si="0"/>
        <v>2331</v>
      </c>
    </row>
    <row r="27" spans="2:7" ht="15">
      <c r="B27" s="10">
        <v>23</v>
      </c>
      <c r="C27" s="11"/>
      <c r="D27" s="12"/>
      <c r="E27" s="12"/>
      <c r="F27" s="12"/>
      <c r="G27" s="13">
        <f t="shared" si="0"/>
        <v>2331</v>
      </c>
    </row>
    <row r="28" spans="2:7" ht="15">
      <c r="B28" s="10">
        <v>24</v>
      </c>
      <c r="C28" s="11"/>
      <c r="D28" s="12"/>
      <c r="E28" s="12"/>
      <c r="F28" s="12"/>
      <c r="G28" s="13">
        <f t="shared" si="0"/>
        <v>2331</v>
      </c>
    </row>
    <row r="29" spans="2:7" ht="15">
      <c r="B29" s="10">
        <v>25</v>
      </c>
      <c r="C29" s="11"/>
      <c r="D29" s="12"/>
      <c r="E29" s="12"/>
      <c r="F29" s="12"/>
      <c r="G29" s="13">
        <f t="shared" si="0"/>
        <v>2331</v>
      </c>
    </row>
    <row r="30" spans="2:7" ht="15">
      <c r="B30" s="10">
        <v>26</v>
      </c>
      <c r="C30" s="11"/>
      <c r="D30" s="12"/>
      <c r="E30" s="12"/>
      <c r="F30" s="12"/>
      <c r="G30" s="13">
        <f t="shared" si="0"/>
        <v>2331</v>
      </c>
    </row>
    <row r="31" spans="2:7" ht="15">
      <c r="B31" s="10">
        <v>27</v>
      </c>
      <c r="C31" s="11"/>
      <c r="D31" s="12"/>
      <c r="E31" s="12"/>
      <c r="F31" s="12"/>
      <c r="G31" s="13">
        <f t="shared" si="0"/>
        <v>2331</v>
      </c>
    </row>
    <row r="32" spans="2:7" ht="15">
      <c r="B32" s="10">
        <v>28</v>
      </c>
      <c r="C32" s="11"/>
      <c r="D32" s="12"/>
      <c r="E32" s="12"/>
      <c r="F32" s="12"/>
      <c r="G32" s="13">
        <f t="shared" si="0"/>
        <v>2331</v>
      </c>
    </row>
    <row r="33" spans="2:7" ht="15">
      <c r="B33" s="10">
        <v>29</v>
      </c>
      <c r="C33" s="11"/>
      <c r="D33" s="12"/>
      <c r="E33" s="12"/>
      <c r="F33" s="12"/>
      <c r="G33" s="13">
        <f t="shared" si="0"/>
        <v>2331</v>
      </c>
    </row>
    <row r="34" spans="2:7" ht="15">
      <c r="B34" s="10">
        <v>30</v>
      </c>
      <c r="C34" s="11"/>
      <c r="D34" s="12"/>
      <c r="E34" s="12"/>
      <c r="F34" s="12"/>
      <c r="G34" s="13">
        <f t="shared" si="0"/>
        <v>2331</v>
      </c>
    </row>
  </sheetData>
  <sheetProtection/>
  <mergeCells count="1">
    <mergeCell ref="B1:G1"/>
  </mergeCells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程刚</dc:creator>
  <cp:keywords/>
  <dc:description/>
  <cp:lastModifiedBy>china</cp:lastModifiedBy>
  <dcterms:created xsi:type="dcterms:W3CDTF">2010-08-15T13:17:53Z</dcterms:created>
  <dcterms:modified xsi:type="dcterms:W3CDTF">2010-12-15T14:33:50Z</dcterms:modified>
  <cp:category/>
  <cp:version/>
  <cp:contentType/>
  <cp:contentStatus/>
</cp:coreProperties>
</file>